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9" i="1"/>
  <c r="F18"/>
  <c r="G35"/>
  <c r="G34"/>
  <c r="F34"/>
  <c r="G29"/>
  <c r="G28"/>
  <c r="G33"/>
  <c r="F33"/>
  <c r="F30"/>
  <c r="G30" s="1"/>
  <c r="F29"/>
  <c r="F28"/>
  <c r="F26"/>
  <c r="F25"/>
  <c r="G25" s="1"/>
  <c r="F24"/>
  <c r="G24" s="1"/>
  <c r="G21"/>
  <c r="F20"/>
  <c r="G20" s="1"/>
  <c r="F17"/>
  <c r="F16"/>
  <c r="F15"/>
  <c r="F12"/>
  <c r="G12" s="1"/>
  <c r="G32" l="1"/>
  <c r="F37" s="1"/>
</calcChain>
</file>

<file path=xl/sharedStrings.xml><?xml version="1.0" encoding="utf-8"?>
<sst xmlns="http://schemas.openxmlformats.org/spreadsheetml/2006/main" count="61" uniqueCount="53">
  <si>
    <t>Отчёт о выполненных работах по многоквартирному жилому дому, расположенному по адресу: ул. пр-т Ленина, д.82</t>
  </si>
  <si>
    <t>по текущему ремонту и содержанию общедомового имущества</t>
  </si>
  <si>
    <t>Остаток на лицевом счёте дома на 01.01.2021г.</t>
  </si>
  <si>
    <t>Общий долг по дому за ЖКУ на 01.01.2021 г., в т.ч.: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</si>
  <si>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</si>
  <si>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</si>
  <si>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</si>
  <si>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</si>
  <si>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</si>
  <si>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</si>
  <si>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</si>
  <si>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</si>
  <si>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</si>
  <si>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</si>
  <si>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</si>
  <si>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 xml:space="preserve"> 1,3 Механизированная уборка территории</t>
  </si>
  <si>
    <t>1,4 Механизированная уборка трактором дорожек</t>
  </si>
  <si>
    <t>ч</t>
  </si>
  <si>
    <t>1.5 Очистка козырьков от снега</t>
  </si>
  <si>
    <t>шт.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</si>
  <si>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</si>
  <si>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</si>
  <si>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</si>
  <si>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</si>
  <si>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</si>
  <si>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</si>
  <si>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</si>
  <si>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</si>
  <si>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</si>
  <si>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</si>
  <si>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</si>
  <si>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</si>
  <si>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</si>
  <si>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</si>
  <si>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Площадь дома 3648,2 кв. м, тариф 15,95 руб.с кв.м.</t>
  </si>
  <si>
    <t>0,24               0,66        0,05</t>
  </si>
  <si>
    <t>875,57 2407,81  182,41</t>
  </si>
  <si>
    <t>Остаток на лицевом счёте дома на 01.01.2022г.</t>
  </si>
  <si>
    <t>Общий долг по дому за ЖКУ на 01.01.2022г., в т.ч.:</t>
  </si>
  <si>
    <t>3.  Содержание и текущий ремонт инженерных коммуникаций, конструктивных элементов</t>
  </si>
  <si>
    <t>смета</t>
  </si>
  <si>
    <t>1.6 Очистка кровли от наледи</t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</si>
  <si>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</si>
  <si>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4.1  Дымоходы</t>
  </si>
  <si>
    <t>4.2  Вентканалы</t>
  </si>
  <si>
    <t>4.3 Устранение завалов кв. 21,25,55,29,4</t>
  </si>
  <si>
    <t>5. Техническое обслуживание и ремонт внутридомового газового оборудования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</si>
  <si>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</si>
  <si>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</si>
  <si>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8. Услуги по управлению МКД</t>
  </si>
  <si>
    <t>9.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</si>
  <si>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Директор                                                                                                    П.Ю.Янюк</t>
  </si>
  <si>
    <t>1,7 Изготовление и установка светового аншлага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</si>
</sst>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2" fontId="5" fillId="0" borderId="14" xfId="0" applyNumberFormat="1" applyFont="1" applyBorder="1"/>
    <xf numFmtId="2" fontId="4" fillId="0" borderId="14" xfId="0" applyNumberFormat="1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right"/>
    </xf>
    <xf numFmtId="0" fontId="4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4" xfId="0" applyFont="1" applyFill="1" applyBorder="1"/>
    <xf numFmtId="2" fontId="4" fillId="0" borderId="14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center" wrapText="1"/>
    </xf>
    <xf numFmtId="0" fontId="1" fillId="0" borderId="14" xfId="0" applyFont="1" applyBorder="1"/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5" fillId="0" borderId="14" xfId="0" applyFont="1" applyBorder="1" applyAlignment="1">
      <alignment horizontal="left" wrapText="1"/>
    </xf>
    <xf numFmtId="0" fontId="5" fillId="0" borderId="15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4" fillId="0" borderId="1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topLeftCell="A16" workbookViewId="0">
      <selection activeCell="A28" sqref="A28:B28"/>
    </sheetView>
  </sheetViews>
  <sheetFormatPr defaultRowHeight="15"/>
  <cols>
    <col min="1" max="1" width="23.42578125" customWidth="1"/>
    <col min="2" max="2" width="26.7109375" customWidth="1"/>
  </cols>
  <sheetData>
    <row r="1" spans="1:7" ht="33.75" customHeight="1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1</v>
      </c>
      <c r="B2" s="68"/>
      <c r="C2" s="68"/>
      <c r="D2" s="68"/>
      <c r="E2" s="68"/>
      <c r="F2" s="68"/>
      <c r="G2" s="68"/>
    </row>
    <row r="3" spans="1:7" ht="15" customHeight="1">
      <c r="A3" s="68" t="s">
        <v>33</v>
      </c>
      <c r="B3" s="68"/>
      <c r="C3" s="68"/>
      <c r="D3" s="68"/>
      <c r="E3" s="68"/>
      <c r="F3" s="68"/>
      <c r="G3" s="68"/>
    </row>
    <row r="4" spans="1:7">
      <c r="A4" s="69" t="s">
        <v>34</v>
      </c>
      <c r="B4" s="69"/>
      <c r="C4" s="69"/>
      <c r="D4" s="69"/>
      <c r="E4" s="69"/>
      <c r="F4" s="69"/>
    </row>
    <row r="5" spans="1:7">
      <c r="A5" s="70"/>
      <c r="B5" s="70"/>
      <c r="C5" s="1"/>
      <c r="D5" s="2"/>
      <c r="E5" s="1"/>
      <c r="F5" s="1"/>
    </row>
    <row r="6" spans="1:7" ht="15.75" thickBot="1">
      <c r="A6" s="50" t="s">
        <v>2</v>
      </c>
      <c r="B6" s="50"/>
      <c r="C6" s="3"/>
      <c r="D6" s="3"/>
      <c r="E6" s="3"/>
      <c r="F6" s="3"/>
      <c r="G6" s="4">
        <v>-8824.2999999999993</v>
      </c>
    </row>
    <row r="7" spans="1:7" ht="15.75" thickBot="1">
      <c r="A7" s="50" t="s">
        <v>3</v>
      </c>
      <c r="B7" s="50"/>
      <c r="C7" s="3"/>
      <c r="D7" s="3"/>
      <c r="E7" s="3"/>
      <c r="F7" s="3"/>
      <c r="G7" s="5">
        <v>65100.14</v>
      </c>
    </row>
    <row r="8" spans="1:7">
      <c r="A8" s="62" t="s">
        <v>4</v>
      </c>
      <c r="B8" s="63"/>
      <c r="C8" s="55" t="s">
        <v>5</v>
      </c>
      <c r="D8" s="55" t="s">
        <v>6</v>
      </c>
      <c r="E8" s="55" t="s">
        <v>7</v>
      </c>
      <c r="F8" s="55" t="s">
        <v>8</v>
      </c>
      <c r="G8" s="55" t="s">
        <v>9</v>
      </c>
    </row>
    <row r="9" spans="1:7">
      <c r="A9" s="64"/>
      <c r="B9" s="65"/>
      <c r="C9" s="56"/>
      <c r="D9" s="56"/>
      <c r="E9" s="56"/>
      <c r="F9" s="56"/>
      <c r="G9" s="56"/>
    </row>
    <row r="10" spans="1:7" ht="15.75" thickBot="1">
      <c r="A10" s="66"/>
      <c r="B10" s="67"/>
      <c r="C10" s="57"/>
      <c r="D10" s="57"/>
      <c r="E10" s="57"/>
      <c r="F10" s="57"/>
      <c r="G10" s="57"/>
    </row>
    <row r="11" spans="1:7" ht="15.75" thickBot="1">
      <c r="A11" s="46" t="s">
        <v>10</v>
      </c>
      <c r="B11" s="58"/>
      <c r="C11" s="58"/>
      <c r="D11" s="58"/>
      <c r="E11" s="58"/>
      <c r="F11" s="58"/>
      <c r="G11" s="6"/>
    </row>
    <row r="12" spans="1:7" ht="2.25" customHeight="1" thickBot="1">
      <c r="A12" s="45" t="s">
        <v>11</v>
      </c>
      <c r="B12" s="45"/>
      <c r="C12" s="59" t="s">
        <v>12</v>
      </c>
      <c r="D12" s="59">
        <v>3648.2</v>
      </c>
      <c r="E12" s="59">
        <v>2</v>
      </c>
      <c r="F12" s="60">
        <f>D12*E12</f>
        <v>7296.4</v>
      </c>
      <c r="G12" s="61">
        <f>F12*12</f>
        <v>87556.799999999988</v>
      </c>
    </row>
    <row r="13" spans="1:7" ht="15.75" thickBot="1">
      <c r="A13" s="45"/>
      <c r="B13" s="45"/>
      <c r="C13" s="59"/>
      <c r="D13" s="59"/>
      <c r="E13" s="59"/>
      <c r="F13" s="60"/>
      <c r="G13" s="61"/>
    </row>
    <row r="14" spans="1:7" ht="15.75" thickBot="1">
      <c r="A14" s="45" t="s">
        <v>13</v>
      </c>
      <c r="B14" s="45"/>
      <c r="C14" s="7" t="s">
        <v>14</v>
      </c>
      <c r="D14" s="8">
        <v>4</v>
      </c>
      <c r="E14" s="7">
        <v>326.16000000000003</v>
      </c>
      <c r="F14" s="7">
        <v>1304.6400000000001</v>
      </c>
      <c r="G14" s="9">
        <v>1304.6400000000001</v>
      </c>
    </row>
    <row r="15" spans="1:7" ht="15.75" thickBot="1">
      <c r="A15" s="50" t="s">
        <v>15</v>
      </c>
      <c r="B15" s="50"/>
      <c r="C15" s="10" t="s">
        <v>12</v>
      </c>
      <c r="D15" s="10">
        <v>3648.2</v>
      </c>
      <c r="E15" s="10">
        <v>12</v>
      </c>
      <c r="F15" s="11">
        <f t="shared" ref="F15:F20" si="0">D15*E15</f>
        <v>43778.399999999994</v>
      </c>
      <c r="G15" s="12">
        <v>43778.400000000001</v>
      </c>
    </row>
    <row r="16" spans="1:7" ht="15.75" thickBot="1">
      <c r="A16" s="51" t="s">
        <v>16</v>
      </c>
      <c r="B16" s="52"/>
      <c r="C16" s="13" t="s">
        <v>17</v>
      </c>
      <c r="D16" s="14">
        <v>7</v>
      </c>
      <c r="E16" s="13">
        <v>1900</v>
      </c>
      <c r="F16" s="13">
        <f t="shared" si="0"/>
        <v>13300</v>
      </c>
      <c r="G16" s="15">
        <v>13300</v>
      </c>
    </row>
    <row r="17" spans="1:7" ht="15.75" thickBot="1">
      <c r="A17" s="53" t="s">
        <v>18</v>
      </c>
      <c r="B17" s="54"/>
      <c r="C17" s="13" t="s">
        <v>19</v>
      </c>
      <c r="D17" s="14">
        <v>150</v>
      </c>
      <c r="E17" s="13">
        <v>3</v>
      </c>
      <c r="F17" s="13">
        <f t="shared" si="0"/>
        <v>450</v>
      </c>
      <c r="G17" s="15">
        <v>450</v>
      </c>
    </row>
    <row r="18" spans="1:7" ht="15.75" thickBot="1">
      <c r="A18" s="51" t="s">
        <v>41</v>
      </c>
      <c r="B18" s="52"/>
      <c r="C18" s="13" t="s">
        <v>12</v>
      </c>
      <c r="D18" s="14">
        <v>500</v>
      </c>
      <c r="E18" s="13">
        <v>100.64</v>
      </c>
      <c r="F18" s="13">
        <f t="shared" si="0"/>
        <v>50320</v>
      </c>
      <c r="G18" s="15">
        <v>50320</v>
      </c>
    </row>
    <row r="19" spans="1:7" ht="14.25" customHeight="1" thickBot="1">
      <c r="A19" s="51" t="s">
        <v>52</v>
      </c>
      <c r="B19" s="52"/>
      <c r="C19" s="13" t="s">
        <v>19</v>
      </c>
      <c r="D19" s="14">
        <v>1</v>
      </c>
      <c r="E19" s="13">
        <v>5000</v>
      </c>
      <c r="F19" s="13">
        <f t="shared" si="0"/>
        <v>5000</v>
      </c>
      <c r="G19" s="15">
        <v>5000</v>
      </c>
    </row>
    <row r="20" spans="1:7" ht="16.5" customHeight="1" thickBot="1">
      <c r="A20" s="45" t="s">
        <v>20</v>
      </c>
      <c r="B20" s="45"/>
      <c r="C20" s="7" t="s">
        <v>21</v>
      </c>
      <c r="D20" s="7">
        <v>3648.2</v>
      </c>
      <c r="E20" s="7">
        <v>0.15</v>
      </c>
      <c r="F20" s="16">
        <f t="shared" si="0"/>
        <v>547.2299999999999</v>
      </c>
      <c r="G20" s="9">
        <f>F20*12</f>
        <v>6566.7599999999984</v>
      </c>
    </row>
    <row r="21" spans="1:7" ht="15.75" thickBot="1">
      <c r="A21" s="53" t="s">
        <v>22</v>
      </c>
      <c r="B21" s="54"/>
      <c r="C21" s="13" t="s">
        <v>23</v>
      </c>
      <c r="D21" s="13">
        <v>4400</v>
      </c>
      <c r="E21" s="13">
        <v>2</v>
      </c>
      <c r="F21" s="17">
        <v>2</v>
      </c>
      <c r="G21" s="18">
        <f>D21*E21</f>
        <v>8800</v>
      </c>
    </row>
    <row r="22" spans="1:7" ht="28.5" customHeight="1" thickBot="1">
      <c r="A22" s="45" t="s">
        <v>39</v>
      </c>
      <c r="B22" s="45"/>
      <c r="C22" s="7" t="s">
        <v>40</v>
      </c>
      <c r="D22" s="7"/>
      <c r="E22" s="7"/>
      <c r="F22" s="16"/>
      <c r="G22" s="19">
        <v>101508.95</v>
      </c>
    </row>
    <row r="23" spans="1:7" ht="15.75" thickBot="1">
      <c r="A23" s="45" t="s">
        <v>42</v>
      </c>
      <c r="B23" s="45"/>
      <c r="C23" s="45"/>
      <c r="D23" s="45"/>
      <c r="E23" s="45"/>
      <c r="F23" s="45"/>
      <c r="G23" s="9"/>
    </row>
    <row r="24" spans="1:7" ht="24" thickBot="1">
      <c r="A24" s="35" t="s">
        <v>43</v>
      </c>
      <c r="B24" s="35"/>
      <c r="C24" s="7" t="s">
        <v>24</v>
      </c>
      <c r="D24" s="7">
        <v>52</v>
      </c>
      <c r="E24" s="7">
        <v>27.58</v>
      </c>
      <c r="F24" s="16">
        <f>D24*E24</f>
        <v>1434.1599999999999</v>
      </c>
      <c r="G24" s="9">
        <f>F24*4</f>
        <v>5736.6399999999994</v>
      </c>
    </row>
    <row r="25" spans="1:7" ht="24" thickBot="1">
      <c r="A25" s="35" t="s">
        <v>44</v>
      </c>
      <c r="B25" s="35"/>
      <c r="C25" s="7" t="s">
        <v>25</v>
      </c>
      <c r="D25" s="7">
        <v>52</v>
      </c>
      <c r="E25" s="7">
        <v>13.78</v>
      </c>
      <c r="F25" s="16">
        <f>D25*E25</f>
        <v>716.56</v>
      </c>
      <c r="G25" s="9">
        <f>F25*2</f>
        <v>1433.12</v>
      </c>
    </row>
    <row r="26" spans="1:7" ht="15.75" thickBot="1">
      <c r="A26" s="46" t="s">
        <v>45</v>
      </c>
      <c r="B26" s="47"/>
      <c r="C26" s="7" t="s">
        <v>19</v>
      </c>
      <c r="D26" s="7">
        <v>7</v>
      </c>
      <c r="E26" s="7">
        <v>1014.01</v>
      </c>
      <c r="F26" s="16">
        <f>D26*E26</f>
        <v>7098.07</v>
      </c>
      <c r="G26" s="9">
        <v>7098.07</v>
      </c>
    </row>
    <row r="27" spans="1:7" ht="24" thickBot="1">
      <c r="A27" s="45" t="s">
        <v>46</v>
      </c>
      <c r="B27" s="45"/>
      <c r="C27" s="7" t="s">
        <v>26</v>
      </c>
      <c r="D27" s="20"/>
      <c r="E27" s="7"/>
      <c r="F27" s="16"/>
      <c r="G27" s="21">
        <v>28320.799999999999</v>
      </c>
    </row>
    <row r="28" spans="1:7" ht="15.75" thickBot="1">
      <c r="A28" s="35" t="s">
        <v>47</v>
      </c>
      <c r="B28" s="35"/>
      <c r="C28" s="7" t="s">
        <v>27</v>
      </c>
      <c r="D28" s="7">
        <v>3648.2</v>
      </c>
      <c r="E28" s="7">
        <v>0.85</v>
      </c>
      <c r="F28" s="16">
        <f>D28*E28</f>
        <v>3100.97</v>
      </c>
      <c r="G28" s="9">
        <f>F28*12</f>
        <v>37211.64</v>
      </c>
    </row>
    <row r="29" spans="1:7" ht="15.75" thickBot="1">
      <c r="A29" s="35" t="s">
        <v>48</v>
      </c>
      <c r="B29" s="35"/>
      <c r="C29" s="7" t="s">
        <v>21</v>
      </c>
      <c r="D29" s="7">
        <v>3648.2</v>
      </c>
      <c r="E29" s="7">
        <v>1.1000000000000001</v>
      </c>
      <c r="F29" s="16">
        <f>D29*E29</f>
        <v>4013.02</v>
      </c>
      <c r="G29" s="9">
        <f>F29*12</f>
        <v>48156.24</v>
      </c>
    </row>
    <row r="30" spans="1:7" ht="15.75" thickBot="1">
      <c r="A30" s="35" t="s">
        <v>49</v>
      </c>
      <c r="B30" s="35"/>
      <c r="C30" s="7" t="s">
        <v>28</v>
      </c>
      <c r="D30" s="7">
        <v>3648.2</v>
      </c>
      <c r="E30" s="16">
        <v>4.2</v>
      </c>
      <c r="F30" s="16">
        <f>D30*E30</f>
        <v>15322.44</v>
      </c>
      <c r="G30" s="22">
        <f>F30*12</f>
        <v>183869.28</v>
      </c>
    </row>
    <row r="31" spans="1:7" ht="73.5" customHeight="1" thickBot="1">
      <c r="A31" s="46" t="s">
        <v>50</v>
      </c>
      <c r="B31" s="47"/>
      <c r="C31" s="23" t="s">
        <v>28</v>
      </c>
      <c r="D31" s="7">
        <v>3648.2</v>
      </c>
      <c r="E31" s="24" t="s">
        <v>35</v>
      </c>
      <c r="F31" s="25" t="s">
        <v>36</v>
      </c>
      <c r="G31" s="26">
        <v>41589.480000000003</v>
      </c>
    </row>
    <row r="32" spans="1:7" ht="15.75" thickBot="1">
      <c r="A32" s="48" t="s">
        <v>29</v>
      </c>
      <c r="B32" s="49"/>
      <c r="C32" s="7"/>
      <c r="D32" s="20"/>
      <c r="E32" s="7"/>
      <c r="F32" s="7"/>
      <c r="G32" s="9">
        <f>SUM(G12:G31)</f>
        <v>672000.82</v>
      </c>
    </row>
    <row r="33" spans="1:7" ht="15.75" customHeight="1" thickBot="1">
      <c r="A33" s="39" t="s">
        <v>30</v>
      </c>
      <c r="B33" s="40"/>
      <c r="C33" s="7" t="s">
        <v>12</v>
      </c>
      <c r="D33" s="7">
        <v>3648.2</v>
      </c>
      <c r="E33" s="7">
        <v>15.14</v>
      </c>
      <c r="F33" s="27">
        <f>D33*E33</f>
        <v>55233.748</v>
      </c>
      <c r="G33" s="9">
        <f>F33*6</f>
        <v>331402.48800000001</v>
      </c>
    </row>
    <row r="34" spans="1:7" ht="15.75" thickBot="1">
      <c r="A34" s="41"/>
      <c r="B34" s="42"/>
      <c r="C34" s="7" t="s">
        <v>12</v>
      </c>
      <c r="D34" s="7">
        <v>3648.2</v>
      </c>
      <c r="E34" s="7">
        <v>15.95</v>
      </c>
      <c r="F34" s="27">
        <f>D34*E34</f>
        <v>58188.789999999994</v>
      </c>
      <c r="G34" s="9">
        <f>F34*6</f>
        <v>349132.74</v>
      </c>
    </row>
    <row r="35" spans="1:7" ht="15.75" thickBot="1">
      <c r="A35" s="43"/>
      <c r="B35" s="44"/>
      <c r="C35" s="7"/>
      <c r="D35" s="7"/>
      <c r="E35" s="7"/>
      <c r="F35" s="27"/>
      <c r="G35" s="9">
        <f>SUM(G33:G34)</f>
        <v>680535.228</v>
      </c>
    </row>
    <row r="36" spans="1:7" ht="15.75" thickBot="1">
      <c r="A36" s="34" t="s">
        <v>31</v>
      </c>
      <c r="B36" s="35"/>
      <c r="C36" s="7"/>
      <c r="D36" s="20"/>
      <c r="E36" s="7"/>
      <c r="F36" s="7">
        <v>0</v>
      </c>
      <c r="G36" s="28"/>
    </row>
    <row r="37" spans="1:7" ht="15.75" thickBot="1">
      <c r="A37" s="36" t="s">
        <v>37</v>
      </c>
      <c r="B37" s="36"/>
      <c r="C37" s="13"/>
      <c r="D37" s="29"/>
      <c r="E37" s="13"/>
      <c r="F37" s="17">
        <f>G35-(G32-G6)</f>
        <v>-289.89199999999255</v>
      </c>
    </row>
    <row r="38" spans="1:7" ht="15.75" thickBot="1">
      <c r="A38" s="37" t="s">
        <v>38</v>
      </c>
      <c r="B38" s="37"/>
      <c r="C38" s="30"/>
      <c r="D38" s="31"/>
      <c r="E38" s="32"/>
      <c r="F38" s="5">
        <v>121369.91</v>
      </c>
    </row>
    <row r="39" spans="1:7" ht="15.75" thickBot="1">
      <c r="A39" s="38" t="s">
        <v>32</v>
      </c>
      <c r="B39" s="38"/>
      <c r="C39" s="30"/>
      <c r="D39" s="31"/>
      <c r="E39" s="30"/>
      <c r="F39" s="33">
        <v>121369.91</v>
      </c>
    </row>
    <row r="42" spans="1:7">
      <c r="A42" t="s">
        <v>51</v>
      </c>
    </row>
  </sheetData>
  <mergeCells count="44">
    <mergeCell ref="A6:B6"/>
    <mergeCell ref="A3:G3"/>
    <mergeCell ref="A1:G1"/>
    <mergeCell ref="A2:G2"/>
    <mergeCell ref="A4:F4"/>
    <mergeCell ref="A5:B5"/>
    <mergeCell ref="A7:B7"/>
    <mergeCell ref="A8:B10"/>
    <mergeCell ref="C8:C10"/>
    <mergeCell ref="D8:D10"/>
    <mergeCell ref="E8:E10"/>
    <mergeCell ref="A21:B21"/>
    <mergeCell ref="A18:B18"/>
    <mergeCell ref="A19:B19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6:B16"/>
    <mergeCell ref="A17:B17"/>
    <mergeCell ref="A20:B20"/>
    <mergeCell ref="A32:B32"/>
    <mergeCell ref="A22:B22"/>
    <mergeCell ref="A23:F23"/>
    <mergeCell ref="A24:B24"/>
    <mergeCell ref="A25:B25"/>
    <mergeCell ref="A26:B26"/>
    <mergeCell ref="A27:B27"/>
    <mergeCell ref="A28:B28"/>
    <mergeCell ref="A29:B29"/>
    <mergeCell ref="A30:B30"/>
    <mergeCell ref="A31:B31"/>
    <mergeCell ref="A36:B36"/>
    <mergeCell ref="A37:B37"/>
    <mergeCell ref="A38:B38"/>
    <mergeCell ref="A39:B39"/>
    <mergeCell ref="A33:B35"/>
  </mergeCells>
  <pageMargins left="0.32" right="0.32" top="0.49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2022-03-25T07:09:04Z</cp:lastPrinted>
  <dcterms:created xsi:type="dcterms:W3CDTF">2022-03-23T09:46:12Z</dcterms:created>
  <dcterms:modified xsi:type="dcterms:W3CDTF">2022-03-25T07:09:41Z</dcterms:modified>
</cp:coreProperties>
</file>